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ocuments\kimi\tasks\2026-10-24\17-48-15-74ffc447\baiagent-director\public\downloads\"/>
    </mc:Choice>
  </mc:AlternateContent>
  <xr:revisionPtr revIDLastSave="0" documentId="13_ncr:1_{2288F82F-5FB9-4EA4-AE20-77D758B325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айс-лист розницы" sheetId="1" r:id="rId1"/>
    <sheet name="Пакетные решения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7" i="2" l="1"/>
  <c r="H17" i="2" s="1"/>
  <c r="G7" i="2"/>
  <c r="H7" i="2" s="1"/>
  <c r="G2" i="2"/>
  <c r="H2" i="2" s="1"/>
</calcChain>
</file>

<file path=xl/sharedStrings.xml><?xml version="1.0" encoding="utf-8"?>
<sst xmlns="http://schemas.openxmlformats.org/spreadsheetml/2006/main" count="269" uniqueCount="157">
  <si>
    <t>Кластер</t>
  </si>
  <si>
    <t>Решение</t>
  </si>
  <si>
    <t>Ключевая ценность</t>
  </si>
  <si>
    <t>Заменяет / усиливает</t>
  </si>
  <si>
    <t xml:space="preserve">Производительность </t>
  </si>
  <si>
    <t xml:space="preserve">Экономия ФОТ </t>
  </si>
  <si>
    <t xml:space="preserve">Реальная экономия </t>
  </si>
  <si>
    <t xml:space="preserve">Абонентская плата </t>
  </si>
  <si>
    <t>Стоимость установки</t>
  </si>
  <si>
    <t>Запуск</t>
  </si>
  <si>
    <t xml:space="preserve">Системные требования (минимально) </t>
  </si>
  <si>
    <t>Клиентский сервис и продажи</t>
  </si>
  <si>
    <t>ИИ‑Чатбот / Голосовой бот</t>
  </si>
  <si>
    <t>3 оператора колл‑центра / консультанта</t>
  </si>
  <si>
    <t xml:space="preserve">от 100 диалогов/мин </t>
  </si>
  <si>
    <r>
      <t>189.900 ₽
При контракте от 1 года —</t>
    </r>
    <r>
      <rPr>
        <b/>
        <sz val="10"/>
        <color theme="1"/>
        <rFont val="Calibri"/>
        <family val="2"/>
        <charset val="204"/>
      </rPr>
      <t xml:space="preserve"> БЕСПЛАТНО</t>
    </r>
  </si>
  <si>
    <t xml:space="preserve">CPU: 4 ядра (i5 / Ryzen 5)
GPU: — 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</si>
  <si>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‑анализ отзывов и управление репутацией</t>
    </r>
  </si>
  <si>
    <t>2 специалиста по работе с отзывами</t>
  </si>
  <si>
    <t xml:space="preserve">от 200 отзывов/мин </t>
  </si>
  <si>
    <r>
      <t xml:space="preserve">119.900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</si>
  <si>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 xml:space="preserve">CPU: 2 ядра (i3 / Ryzen 3)
GPU: — 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</si>
  <si>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‑скоринг заявок (кредиты, тендеры, лизинг)</t>
    </r>
  </si>
  <si>
    <t>3 специалиста по скорингу</t>
  </si>
  <si>
    <t xml:space="preserve">от 50 заявок/мин </t>
  </si>
  <si>
    <r>
      <t xml:space="preserve">279.900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</si>
  <si>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>Генерация контента (тексты + изображения)</t>
  </si>
  <si>
    <t>3 копирайтера / дизайнера</t>
  </si>
  <si>
    <t xml:space="preserve">от 30 постов/час (текст) + от 10 изображений/час </t>
  </si>
  <si>
    <r>
      <t xml:space="preserve">329.900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</si>
  <si>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 xml:space="preserve">CPU: 8 ядер (i7 / Ryzen 7)
GPU: RTX 3060 12GB 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</si>
  <si>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‑помощник водителя и логиста</t>
    </r>
  </si>
  <si>
    <t>2 диспетчера</t>
  </si>
  <si>
    <t xml:space="preserve">от 1000 маршрутов/час </t>
  </si>
  <si>
    <r>
      <t xml:space="preserve">209.900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</si>
  <si>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>Документооборот и офисные процессы</t>
  </si>
  <si>
    <t>OCR + IDP (интеллектуальная обработка документов)</t>
  </si>
  <si>
    <t>5 операторов ввода данных / архивариусов</t>
  </si>
  <si>
    <t xml:space="preserve">от 300 документов/мин </t>
  </si>
  <si>
    <r>
      <t xml:space="preserve">359.900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</si>
  <si>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r>
      <rPr>
        <b/>
        <sz val="11"/>
        <color theme="1"/>
        <rFont val="Calibri"/>
        <family val="2"/>
        <charset val="1"/>
      </rPr>
      <t xml:space="preserve">RPA + </t>
    </r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 (цифровые сотрудники)</t>
    </r>
  </si>
  <si>
    <t>3 оператора 1С / делопроизводителя</t>
  </si>
  <si>
    <t xml:space="preserve">от 100 операций/мин </t>
  </si>
  <si>
    <r>
      <t xml:space="preserve">209.900 ₽
</t>
    </r>
    <r>
      <rPr>
        <sz val="11"/>
        <color theme="1"/>
        <rFont val="Calibri"/>
        <family val="2"/>
        <charset val="204"/>
      </rPr>
      <t xml:space="preserve">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</si>
  <si>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>Интеллектуальный поиск и RAG</t>
  </si>
  <si>
    <t>2 специалиста внутренней поддержки</t>
  </si>
  <si>
    <t xml:space="preserve">от 500 запросов/мин </t>
  </si>
  <si>
    <r>
      <t xml:space="preserve">159.900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</si>
  <si>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 xml:space="preserve">CPU: 8 ядер (i7/Ryzen 7)
GPU: RTX 3060 12GB (от 35 000 ₽) 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</si>
  <si>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‑ассистент для бухгалтерии</t>
    </r>
  </si>
  <si>
    <t>3 бухгалтера первичной документации</t>
  </si>
  <si>
    <t xml:space="preserve">от 50 выписок/мин </t>
  </si>
  <si>
    <r>
      <t xml:space="preserve">219.900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</si>
  <si>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‑переводчик и локализация</t>
    </r>
  </si>
  <si>
    <t>2 переводчика</t>
  </si>
  <si>
    <t xml:space="preserve">от 200 страниц/мин </t>
  </si>
  <si>
    <r>
      <t xml:space="preserve">149.900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</si>
  <si>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>Аналитика и планирование</t>
  </si>
  <si>
    <t>Прогнозная аналитика (спрос, продажи, закупки)</t>
  </si>
  <si>
    <t>2 аналитика / категорийных менеджера</t>
  </si>
  <si>
    <t xml:space="preserve">от 50 прогнозов/час </t>
  </si>
  <si>
    <t>AI‑генерация отчётности (BI + NLP)</t>
  </si>
  <si>
    <t>2 аналитика / менеджера по отчётности</t>
  </si>
  <si>
    <t xml:space="preserve">от 20 отчётов/час </t>
  </si>
  <si>
    <t>Безопасность и комплаенс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</si>
  <si>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‑Безопасность (мониторинг и антифрод)</t>
    </r>
  </si>
  <si>
    <t>3 специалиста службы безопасности</t>
  </si>
  <si>
    <t xml:space="preserve">от 10 000 событий/мин </t>
  </si>
  <si>
    <r>
      <t xml:space="preserve">299.900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</si>
  <si>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>Финансовый мониторинг и кредитный скоринг</t>
  </si>
  <si>
    <t>2 риск‑менеджера</t>
  </si>
  <si>
    <t xml:space="preserve">от 500 транзакций/мин </t>
  </si>
  <si>
    <r>
      <t xml:space="preserve">549.900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</si>
  <si>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‑контроль соблюдения регламентов (комплаенс)</t>
    </r>
  </si>
  <si>
    <t>2 специалиста по комплаенс</t>
  </si>
  <si>
    <t xml:space="preserve">от 5000 сообщений/мин 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</si>
  <si>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‑модерация контента</t>
    </r>
  </si>
  <si>
    <t>4 модератора</t>
  </si>
  <si>
    <t xml:space="preserve">от 10 000 постов/мин </t>
  </si>
  <si>
    <t>CPU: 16 ядер (i9 / Ryzen 9)
GPU: RTX 4070 16GB</t>
  </si>
  <si>
    <t>Производство и логистика</t>
  </si>
  <si>
    <t>Визуальный контроль качества (компьютерное зрение)</t>
  </si>
  <si>
    <t>3 контролёра ОТК</t>
  </si>
  <si>
    <t xml:space="preserve">от 1000 единиц/мин </t>
  </si>
  <si>
    <r>
      <t xml:space="preserve">309.900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</si>
  <si>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r>
      <rPr>
        <b/>
        <sz val="11"/>
        <color theme="1"/>
        <rFont val="Calibri"/>
        <family val="2"/>
        <charset val="1"/>
      </rPr>
      <t>Управление складом и логистикой (</t>
    </r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‑оптимизация)</t>
    </r>
  </si>
  <si>
    <t>2 логиста</t>
  </si>
  <si>
    <t xml:space="preserve">от 100 маршрутов/мин </t>
  </si>
  <si>
    <r>
      <t xml:space="preserve">269.900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</si>
  <si>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>Предиктивное обслуживание оборудования</t>
  </si>
  <si>
    <t>2 сервисных инженера</t>
  </si>
  <si>
    <t xml:space="preserve">от 10 000 показаний/мин </t>
  </si>
  <si>
    <r>
      <t xml:space="preserve">429.900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</si>
  <si>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‑контроль строительства и BIM</t>
    </r>
  </si>
  <si>
    <t>2 прораба / инженера ПТО</t>
  </si>
  <si>
    <t xml:space="preserve">от 1000 кадров/мин </t>
  </si>
  <si>
    <t>HR и управление персоналом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</si>
  <si>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‑Рекрутинг и оценка персонала</t>
    </r>
  </si>
  <si>
    <t>2 рекрутера</t>
  </si>
  <si>
    <t xml:space="preserve">от 100 резюме/мин </t>
  </si>
  <si>
    <r>
      <rPr>
        <b/>
        <sz val="11"/>
        <color theme="1"/>
        <rFont val="Calibri"/>
        <family val="2"/>
        <charset val="1"/>
      </rPr>
      <t xml:space="preserve">Персонализированное обучение и </t>
    </r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‑тьютор</t>
    </r>
  </si>
  <si>
    <t>2 преподавателя / методиста</t>
  </si>
  <si>
    <t xml:space="preserve">от 50 проверок/мин </t>
  </si>
  <si>
    <t>Отраслевые специализированные решения</t>
  </si>
  <si>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‑помощник для клиник (медицина)</t>
    </r>
  </si>
  <si>
    <t>3 администратора / регистратора</t>
  </si>
  <si>
    <t xml:space="preserve">от 100 карт/мин </t>
  </si>
  <si>
    <r>
      <t xml:space="preserve">179.900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</si>
  <si>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r>
      <rPr>
        <b/>
        <sz val="11"/>
        <color theme="1"/>
        <rFont val="Calibri"/>
        <family val="2"/>
        <charset val="1"/>
      </rPr>
      <t xml:space="preserve">Юридический </t>
    </r>
    <r>
      <rPr>
        <b/>
        <sz val="11"/>
        <color theme="1"/>
        <rFont val="Calibri"/>
        <family val="2"/>
        <charset val="204"/>
      </rPr>
      <t>ИИ</t>
    </r>
    <r>
      <rPr>
        <b/>
        <sz val="11"/>
        <color theme="1"/>
        <rFont val="Calibri"/>
        <family val="2"/>
        <charset val="1"/>
      </rPr>
      <t>‑ассистент</t>
    </r>
  </si>
  <si>
    <t xml:space="preserve">2 юриста </t>
  </si>
  <si>
    <t xml:space="preserve">от 50 договоров/мин </t>
  </si>
  <si>
    <r>
      <t xml:space="preserve">249.900 ₽
</t>
    </r>
    <r>
      <rPr>
        <sz val="10"/>
        <color theme="1"/>
        <rFont val="Calibri"/>
        <family val="2"/>
        <charset val="204"/>
      </rPr>
      <t xml:space="preserve">При контракте от 1 года — </t>
    </r>
    <r>
      <rPr>
        <b/>
        <sz val="10"/>
        <color theme="1"/>
        <rFont val="Calibri"/>
        <family val="2"/>
        <charset val="204"/>
      </rPr>
      <t>БЕСПЛАТНО</t>
    </r>
  </si>
  <si>
    <t>Ваш бизнес</t>
  </si>
  <si>
    <t>Пакет</t>
  </si>
  <si>
    <t>Решения</t>
  </si>
  <si>
    <t xml:space="preserve">Розничная абонплата </t>
  </si>
  <si>
    <t xml:space="preserve"> Разничная абонплата итого</t>
  </si>
  <si>
    <t>Пакетная абонплата</t>
  </si>
  <si>
    <t>Установка пакета</t>
  </si>
  <si>
    <r>
      <t xml:space="preserve">Микро-бизнес
(1-2 сотрудника)
</t>
    </r>
    <r>
      <rPr>
        <i/>
        <sz val="11"/>
        <color theme="1"/>
        <rFont val="Calibri"/>
        <family val="2"/>
        <charset val="204"/>
      </rPr>
      <t>ИП, самозанятый, семейное дело</t>
    </r>
  </si>
  <si>
    <t>Продажи и учёт на автопилоте</t>
  </si>
  <si>
    <r>
      <t>609 750 ₽
При контракте от 1 года —</t>
    </r>
    <r>
      <rPr>
        <b/>
        <sz val="11"/>
        <color theme="1"/>
        <rFont val="Calibri"/>
        <family val="2"/>
        <charset val="204"/>
      </rPr>
      <t xml:space="preserve"> БЕСПЛАТНО</t>
    </r>
  </si>
  <si>
    <t>CPU: 8 ядер (i7 / Ryzen 7)
GPU: RTX 3060 12 ГБ</t>
  </si>
  <si>
    <r>
      <t xml:space="preserve">Малый бизнес
(3-50 сотрудников)
</t>
    </r>
    <r>
      <rPr>
        <i/>
        <sz val="11"/>
        <color theme="1"/>
        <rFont val="Calibri"/>
        <family val="2"/>
        <charset val="204"/>
      </rPr>
      <t>Небольшая компания, розница, услуги</t>
    </r>
  </si>
  <si>
    <t>Операционка без людей</t>
  </si>
  <si>
    <r>
      <t xml:space="preserve">1 228 900 ₽
При контракте от 1 года — </t>
    </r>
    <r>
      <rPr>
        <b/>
        <sz val="11"/>
        <color theme="1"/>
        <rFont val="Calibri"/>
        <family val="2"/>
        <charset val="204"/>
      </rPr>
      <t>БЕСПЛАТНО</t>
    </r>
  </si>
  <si>
    <t>CPU: 16 ядер (i9 / Ryzen 9)
GPU: RTX 4090 24 ГБ</t>
  </si>
  <si>
    <r>
      <t xml:space="preserve">Средний бизнес
(51+ сотрудник)
</t>
    </r>
    <r>
      <rPr>
        <i/>
        <sz val="11"/>
        <color theme="1"/>
        <rFont val="Calibri"/>
        <family val="2"/>
        <charset val="204"/>
      </rPr>
      <t>Производство, стройка, сеть филиалов</t>
    </r>
  </si>
  <si>
    <t>Цех без простоев</t>
  </si>
  <si>
    <r>
      <t xml:space="preserve">1 618 900 ₽
При контракте от 1 года — </t>
    </r>
    <r>
      <rPr>
        <b/>
        <sz val="11"/>
        <color theme="1"/>
        <rFont val="Calibri"/>
        <family val="2"/>
        <charset val="204"/>
      </rPr>
      <t>БЕСПЛАТНО</t>
    </r>
  </si>
  <si>
    <t>CPU: 32 ядра (Xeon/ Epic)
GPU: RTX A6000 48 ГБ</t>
  </si>
  <si>
    <t>- Автосбор отзывов со всех площадок 24/7
- Ежедневная сводка: где написали, тон, кризисные темы
- Мгновенное уведомление о негативе + готовый шаблон ответа
- Статистика: кто и на что жалуется чаще всего</t>
  </si>
  <si>
    <t>- Создаёт посты, статьи, описания товаров, баннеры без человека 24/7
- Соблюдает ваш стиль под каждую площадку
- Масштабирует контент: от 30 постов/часов без найма</t>
  </si>
  <si>
    <t>- Маршруты с учётом пробок, веса и временных окон 24/7
- Контроль режима труда и отдыха водителя через камеры
- Автоматические путевые листы и учёт ГСМ
- Снижение холостого пробега на 10–20%</t>
  </si>
  <si>
    <t>- Фото счёта или накладной → реквизиты в 1С/ERP, сверка сумм 24/7
- Подсвечивает расхождения между заказом, отгрузкой и оплатой
- Архив с поиском по смыслу за секунды</t>
  </si>
  <si>
    <t>- Переносит данные между 1С, CRM, банком 24/7 без участия человека
- Реагирует на события: пришёл счёт → создано платёжное поручение
- Формирует отчёты, сверяет реестры без ошибок</t>
  </si>
  <si>
    <t>- Перевод с сохранением терминологии и стиля 24/7
- Поддержка редких языков и автоадаптация интерфейсов
- Встраивается в CI/CD — локализация выходит без задержек</t>
  </si>
  <si>
    <t>- Готовый текстовый отчёт с выводами вместо таблиц и графиков
- Отвечает на вопросы руководителя голосом или текстом
- Авторассылка отчётов заинтересованным лицам по расписанию</t>
  </si>
  <si>
    <t>- Анализ логов, транзакций и действий в реальном времени 24/7
- Выявляет: новые устройства, скачивания, нехарактерные операции
- Мгновенное уведомление или автоблокировка инцидента</t>
  </si>
  <si>
    <t>- Сканирует переписки, звонки, документы на нарушения и утечки
- Готовит отчёты для аудита и регуляторов
- Снижает риск штрафов и репутационных потерь</t>
  </si>
  <si>
    <t>- Оптимизирует размещение товаров и маршруты комплектации 24/7
- Автопополнение запасов под прогноз продаж
- Маршруты доставки с минимальным холостым пробегом</t>
  </si>
  <si>
    <t>- Сравнивает фото/видео со стройплощадки с BIM-моделью 24/7
- Выявляет отклонения от проекта и нарушения техники безопасности
- Снижает штрафы, переделки и судебные споры</t>
  </si>
  <si>
    <t>- Генерирует тесты и задания под уровень конкретного ученика
- Автопроверка развёрнутых ответов и эссе с обратной связью
- Интерактивный тьютор 24/7, адаптирует траекторию под прогресс</t>
  </si>
  <si>
    <t xml:space="preserve">- Отвечает в WhatsApp, Telegram и др., на сайте и по телефону 24/7
- Сам записывает, уточняет время, принимает заказ, заносит в CRM
- Передаёт оператору только сложные вопросы с историей диалога </t>
  </si>
  <si>
    <t xml:space="preserve">от 100 отзывов/мин </t>
  </si>
  <si>
    <t xml:space="preserve">от 50 диалогов/мин </t>
  </si>
  <si>
    <t>- Проверяет документы и выдаёт решение за секунды 24/7
- Оценивает риски точнее человека, не пропускает мошенников
- Снижает просрочку и невозвраты</t>
  </si>
  <si>
    <t>- Вопрос на любом языке → готовый ответ из внутренних документов
- Ищет по смыслу, понимает связи между понятиями
- Экономия до нескольких часов в неделю на сотрудника</t>
  </si>
  <si>
    <t>- Разбирает банковскую выписку: сверяет, предлагает проводки
- Находит дубликаты, нестыковки, подозрительные операции
- Готовит данные для налоговой отчётности</t>
  </si>
  <si>
    <t>- Анализирует договор: риски, невыгодные условия, несоответствия
- Поиск аналогичной практики и готовые формулировки для документов
- Проверка контрагента по открытым источникам: суды, долги, связи</t>
  </si>
  <si>
    <t>- Записывает пациентов 24/7 через сайт, мессенджеры, телефон
- Автозаполнение электронных карт, расшифровка протоколов врачей
- Предварительный анализ (рентген, КТ, МРТ) + напоминания о приёме</t>
  </si>
  <si>
    <t>- Ранжирует резюме по релевантности 24/7, отсеивает неподходящих
- Проводит интервью с анализом речи и эмоций
- Автоонбординг: документы, ответы на вопросы новичка</t>
  </si>
  <si>
    <t>- Детекция спама, токсичности, запрещённых изоб. и видео 24/7
- Мгновенная блокировка или отправка на ручную проверку
- Масштабирует модерацию: от 10 000 сообщений/мин без штата</t>
  </si>
  <si>
    <t>- Прогноз поломок по данным датчиков в реальном времени 24/7
- Заявки ТО с приоритетом: сначала то, что реально сломается скорее
- Снижает внеплановые простои на 30–50%</t>
  </si>
  <si>
    <t>- Выявляет брак на конвейере 24/7: дефекты, недолив, маркировка
- Ведёт статистику брака по типам и причинам
- Снижает возвраты и репутационные потери</t>
  </si>
  <si>
    <t>- Проверка контрагентов: связи, суды, долги, признаки «однодневок»
- Выявляет мошеннические транзакции и попытки обналичивания
- Автоблокировка подозрительной операции + уведомление CFO</t>
  </si>
  <si>
    <t>- Ежедневный прогноз спроса по каждой позиции
- Автоформирование заказов постав. на основе прогноза и остатков
- Выявляет сезонность, тренды, предупреждает о падении продаж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</si>
</sst>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₽ / мес.&quot;"/>
    <numFmt numFmtId="165" formatCode="#,##0&quot; дней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1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1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DDE8CB"/>
        <bgColor indexed="64"/>
      </patternFill>
    </fill>
    <fill>
      <patternFill patternType="solid">
        <fgColor rgb="FFD9E2F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5" fillId="0" borderId="0" xfId="0" applyFont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6" fillId="0" borderId="6" xfId="0" applyFont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164" fontId="0" fillId="3" borderId="5" xfId="0" applyNumberFormat="1" applyFill="1" applyBorder="1" applyAlignment="1">
      <alignment horizontal="center" vertical="center" wrapText="1"/>
    </xf>
    <xf numFmtId="164" fontId="0" fillId="3" borderId="5" xfId="0" applyNumberForma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165" fontId="0" fillId="0" borderId="0" xfId="0" quotePrefix="1" applyNumberFormat="1" applyAlignment="1">
      <alignment horizontal="center" vertical="center"/>
    </xf>
    <xf numFmtId="0" fontId="2" fillId="0" borderId="8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1" fillId="4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6" xfId="0" applyFont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 quotePrefix="1" applyAlignment="1">
      <alignment horizontal="left" vertical="center" wrapText="1" indent="1"/>
    </xf>
    <xf numFmtId="0" fontId="0" fillId="0" borderId="1" xfId="0" quotePrefix="1" applyBorder="1" applyAlignment="1">
      <alignment horizontal="left" vertical="center" wrapText="1" indent="1"/>
    </xf>
    <xf numFmtId="0" fontId="0" fillId="0" borderId="0" xfId="0" quotePrefix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3" borderId="5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64" fontId="2" fillId="4" borderId="5" xfId="0" applyNumberFormat="1" applyFont="1" applyFill="1" applyBorder="1" applyAlignment="1">
      <alignment horizontal="center" vertical="center"/>
    </xf>
    <xf numFmtId="165" fontId="0" fillId="4" borderId="5" xfId="0" applyNumberFormat="1" applyFill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164" fontId="0" fillId="3" borderId="10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64" fontId="0" fillId="3" borderId="8" xfId="0" applyNumberFormat="1" applyFill="1" applyBorder="1" applyAlignment="1">
      <alignment horizontal="center" vertical="center"/>
    </xf>
    <xf numFmtId="164" fontId="3" fillId="4" borderId="5" xfId="0" applyNumberFormat="1" applyFont="1" applyFill="1" applyBorder="1" applyAlignment="1">
      <alignment horizontal="center" vertical="center"/>
    </xf>
    <xf numFmtId="3" fontId="0" fillId="4" borderId="5" xfId="0" applyNumberForma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zoomScale="70" zoomScaleNormal="70" workbookViewId="0">
      <selection activeCell="A26" sqref="A26:XFD1048576"/>
    </sheetView>
  </sheetViews>
  <sheetFormatPr defaultRowHeight="15" x14ac:dyDescent="0.25"/>
  <cols>
    <col min="1" max="1" width="32.28515625" style="47" customWidth="1"/>
    <col min="2" max="2" width="51.85546875" style="47" customWidth="1"/>
    <col min="3" max="3" width="67.42578125" style="47" customWidth="1"/>
    <col min="4" max="4" width="40.28515625" style="47" customWidth="1"/>
    <col min="5" max="5" width="41.7109375" style="47" customWidth="1"/>
    <col min="6" max="6" width="19.7109375" style="47" customWidth="1"/>
    <col min="7" max="7" width="20.140625" style="47" customWidth="1"/>
    <col min="8" max="8" width="21.140625" style="47" customWidth="1"/>
    <col min="9" max="9" width="36.5703125" style="47" customWidth="1"/>
    <col min="10" max="10" width="12.5703125" style="47" customWidth="1"/>
    <col min="11" max="11" width="29.5703125" style="47" customWidth="1"/>
    <col min="12" max="16384" width="9.140625" style="47"/>
  </cols>
  <sheetData>
    <row r="1" spans="1:11" s="48" customForma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2" t="s">
        <v>7</v>
      </c>
      <c r="I1" s="4" t="s">
        <v>8</v>
      </c>
      <c r="J1" s="5" t="s">
        <v>9</v>
      </c>
      <c r="K1" s="6" t="s">
        <v>10</v>
      </c>
    </row>
    <row r="2" spans="1:11" s="48" customFormat="1" ht="49.5" customHeight="1" x14ac:dyDescent="0.25">
      <c r="A2" s="45" t="s">
        <v>11</v>
      </c>
      <c r="B2" s="7" t="s">
        <v>12</v>
      </c>
      <c r="C2" s="42" t="s">
        <v>143</v>
      </c>
      <c r="D2" s="8" t="s">
        <v>13</v>
      </c>
      <c r="E2" s="9" t="s">
        <v>145</v>
      </c>
      <c r="F2" s="10">
        <v>180000</v>
      </c>
      <c r="G2" s="11">
        <v>234360</v>
      </c>
      <c r="H2" s="12">
        <v>19900</v>
      </c>
      <c r="I2" s="13" t="s">
        <v>15</v>
      </c>
      <c r="J2" s="14">
        <v>7</v>
      </c>
      <c r="K2" s="15" t="s">
        <v>16</v>
      </c>
    </row>
    <row r="3" spans="1:11" s="48" customFormat="1" ht="62.25" customHeight="1" x14ac:dyDescent="0.25">
      <c r="A3" s="49"/>
      <c r="B3" s="16" t="s">
        <v>17</v>
      </c>
      <c r="C3" s="42" t="s">
        <v>131</v>
      </c>
      <c r="D3" s="8" t="s">
        <v>18</v>
      </c>
      <c r="E3" s="9" t="s">
        <v>144</v>
      </c>
      <c r="F3" s="17">
        <v>120000</v>
      </c>
      <c r="G3" s="18">
        <v>156240</v>
      </c>
      <c r="H3" s="19">
        <v>14900</v>
      </c>
      <c r="I3" s="20" t="s">
        <v>20</v>
      </c>
      <c r="J3" s="21">
        <v>5</v>
      </c>
      <c r="K3" s="15" t="s">
        <v>21</v>
      </c>
    </row>
    <row r="4" spans="1:11" s="48" customFormat="1" ht="52.5" customHeight="1" x14ac:dyDescent="0.25">
      <c r="A4" s="49"/>
      <c r="B4" s="16" t="s">
        <v>22</v>
      </c>
      <c r="C4" s="42" t="s">
        <v>146</v>
      </c>
      <c r="D4" s="8" t="s">
        <v>23</v>
      </c>
      <c r="E4" s="9" t="s">
        <v>24</v>
      </c>
      <c r="F4" s="17">
        <v>270000</v>
      </c>
      <c r="G4" s="18">
        <v>351540</v>
      </c>
      <c r="H4" s="19">
        <v>29900</v>
      </c>
      <c r="I4" s="20" t="s">
        <v>25</v>
      </c>
      <c r="J4" s="14">
        <v>10</v>
      </c>
      <c r="K4" s="15" t="s">
        <v>16</v>
      </c>
    </row>
    <row r="5" spans="1:11" s="48" customFormat="1" ht="51" customHeight="1" x14ac:dyDescent="0.25">
      <c r="A5" s="49"/>
      <c r="B5" s="7" t="s">
        <v>26</v>
      </c>
      <c r="C5" s="42" t="s">
        <v>132</v>
      </c>
      <c r="D5" s="8" t="s">
        <v>27</v>
      </c>
      <c r="E5" s="9" t="s">
        <v>28</v>
      </c>
      <c r="F5" s="17">
        <v>300000</v>
      </c>
      <c r="G5" s="18">
        <v>390600</v>
      </c>
      <c r="H5" s="19">
        <v>24900</v>
      </c>
      <c r="I5" s="20" t="s">
        <v>29</v>
      </c>
      <c r="J5" s="21">
        <v>7</v>
      </c>
      <c r="K5" s="15" t="s">
        <v>30</v>
      </c>
    </row>
    <row r="6" spans="1:11" s="48" customFormat="1" ht="66.75" customHeight="1" x14ac:dyDescent="0.25">
      <c r="A6" s="46"/>
      <c r="B6" s="22" t="s">
        <v>31</v>
      </c>
      <c r="C6" s="43" t="s">
        <v>133</v>
      </c>
      <c r="D6" s="23" t="s">
        <v>32</v>
      </c>
      <c r="E6" s="24" t="s">
        <v>33</v>
      </c>
      <c r="F6" s="17">
        <v>200000</v>
      </c>
      <c r="G6" s="18">
        <v>260400</v>
      </c>
      <c r="H6" s="19">
        <v>19900</v>
      </c>
      <c r="I6" s="20" t="s">
        <v>34</v>
      </c>
      <c r="J6" s="25">
        <v>10</v>
      </c>
      <c r="K6" s="26" t="s">
        <v>16</v>
      </c>
    </row>
    <row r="7" spans="1:11" s="48" customFormat="1" ht="51.75" customHeight="1" x14ac:dyDescent="0.25">
      <c r="A7" s="45" t="s">
        <v>35</v>
      </c>
      <c r="B7" s="7" t="s">
        <v>36</v>
      </c>
      <c r="C7" s="42" t="s">
        <v>134</v>
      </c>
      <c r="D7" s="8" t="s">
        <v>37</v>
      </c>
      <c r="E7" s="9" t="s">
        <v>38</v>
      </c>
      <c r="F7" s="10">
        <v>335000</v>
      </c>
      <c r="G7" s="11">
        <v>436170</v>
      </c>
      <c r="H7" s="12">
        <v>29900</v>
      </c>
      <c r="I7" s="20" t="s">
        <v>39</v>
      </c>
      <c r="J7" s="14">
        <v>14</v>
      </c>
      <c r="K7" s="15" t="s">
        <v>16</v>
      </c>
    </row>
    <row r="8" spans="1:11" s="48" customFormat="1" ht="52.5" customHeight="1" x14ac:dyDescent="0.25">
      <c r="A8" s="49"/>
      <c r="B8" s="7" t="s">
        <v>40</v>
      </c>
      <c r="C8" s="42" t="s">
        <v>135</v>
      </c>
      <c r="D8" s="8" t="s">
        <v>41</v>
      </c>
      <c r="E8" s="9" t="s">
        <v>42</v>
      </c>
      <c r="F8" s="17">
        <v>200000</v>
      </c>
      <c r="G8" s="18">
        <v>260400</v>
      </c>
      <c r="H8" s="19">
        <v>19900</v>
      </c>
      <c r="I8" s="20" t="s">
        <v>43</v>
      </c>
      <c r="J8" s="14">
        <v>7</v>
      </c>
      <c r="K8" s="15" t="s">
        <v>21</v>
      </c>
    </row>
    <row r="9" spans="1:11" s="48" customFormat="1" ht="60" x14ac:dyDescent="0.25">
      <c r="A9" s="49"/>
      <c r="B9" s="7" t="s">
        <v>44</v>
      </c>
      <c r="C9" s="42" t="s">
        <v>147</v>
      </c>
      <c r="D9" s="8" t="s">
        <v>45</v>
      </c>
      <c r="E9" s="9" t="s">
        <v>46</v>
      </c>
      <c r="F9" s="17">
        <v>160000</v>
      </c>
      <c r="G9" s="18">
        <v>208320</v>
      </c>
      <c r="H9" s="19">
        <v>19900</v>
      </c>
      <c r="I9" s="20" t="s">
        <v>47</v>
      </c>
      <c r="J9" s="14">
        <v>10</v>
      </c>
      <c r="K9" s="15" t="s">
        <v>48</v>
      </c>
    </row>
    <row r="10" spans="1:11" s="48" customFormat="1" ht="45" x14ac:dyDescent="0.25">
      <c r="A10" s="49"/>
      <c r="B10" s="16" t="s">
        <v>49</v>
      </c>
      <c r="C10" s="42" t="s">
        <v>148</v>
      </c>
      <c r="D10" s="8" t="s">
        <v>50</v>
      </c>
      <c r="E10" s="9" t="s">
        <v>51</v>
      </c>
      <c r="F10" s="17">
        <v>210000</v>
      </c>
      <c r="G10" s="18">
        <v>273420</v>
      </c>
      <c r="H10" s="19">
        <v>24900</v>
      </c>
      <c r="I10" s="20" t="s">
        <v>52</v>
      </c>
      <c r="J10" s="14">
        <v>10</v>
      </c>
      <c r="K10" s="15" t="s">
        <v>16</v>
      </c>
    </row>
    <row r="11" spans="1:11" s="48" customFormat="1" ht="50.25" customHeight="1" x14ac:dyDescent="0.25">
      <c r="A11" s="46"/>
      <c r="B11" s="22" t="s">
        <v>53</v>
      </c>
      <c r="C11" s="43" t="s">
        <v>136</v>
      </c>
      <c r="D11" s="23" t="s">
        <v>54</v>
      </c>
      <c r="E11" s="24" t="s">
        <v>55</v>
      </c>
      <c r="F11" s="17">
        <v>140000</v>
      </c>
      <c r="G11" s="18">
        <v>182280</v>
      </c>
      <c r="H11" s="19">
        <v>14900</v>
      </c>
      <c r="I11" s="20" t="s">
        <v>56</v>
      </c>
      <c r="J11" s="25">
        <v>5</v>
      </c>
      <c r="K11" s="26" t="s">
        <v>16</v>
      </c>
    </row>
    <row r="12" spans="1:11" s="48" customFormat="1" ht="45" x14ac:dyDescent="0.25">
      <c r="A12" s="45" t="s">
        <v>57</v>
      </c>
      <c r="B12" s="7" t="s">
        <v>58</v>
      </c>
      <c r="C12" s="42" t="s">
        <v>156</v>
      </c>
      <c r="D12" s="8" t="s">
        <v>59</v>
      </c>
      <c r="E12" s="9" t="s">
        <v>60</v>
      </c>
      <c r="F12" s="10">
        <v>200000</v>
      </c>
      <c r="G12" s="11">
        <v>260400</v>
      </c>
      <c r="H12" s="12">
        <v>24900</v>
      </c>
      <c r="I12" s="20" t="s">
        <v>43</v>
      </c>
      <c r="J12" s="14">
        <v>10</v>
      </c>
      <c r="K12" s="15" t="s">
        <v>16</v>
      </c>
    </row>
    <row r="13" spans="1:11" s="48" customFormat="1" ht="53.25" customHeight="1" x14ac:dyDescent="0.25">
      <c r="A13" s="46"/>
      <c r="B13" s="27" t="s">
        <v>61</v>
      </c>
      <c r="C13" s="43" t="s">
        <v>137</v>
      </c>
      <c r="D13" s="23" t="s">
        <v>62</v>
      </c>
      <c r="E13" s="24" t="s">
        <v>63</v>
      </c>
      <c r="F13" s="17">
        <v>200000</v>
      </c>
      <c r="G13" s="18">
        <v>260400</v>
      </c>
      <c r="H13" s="19">
        <v>19900</v>
      </c>
      <c r="I13" s="20" t="s">
        <v>43</v>
      </c>
      <c r="J13" s="25">
        <v>7</v>
      </c>
      <c r="K13" s="26" t="s">
        <v>16</v>
      </c>
    </row>
    <row r="14" spans="1:11" s="48" customFormat="1" ht="52.5" customHeight="1" x14ac:dyDescent="0.25">
      <c r="A14" s="45" t="s">
        <v>64</v>
      </c>
      <c r="B14" s="16" t="s">
        <v>65</v>
      </c>
      <c r="C14" s="42" t="s">
        <v>138</v>
      </c>
      <c r="D14" s="8" t="s">
        <v>66</v>
      </c>
      <c r="E14" s="9" t="s">
        <v>67</v>
      </c>
      <c r="F14" s="10">
        <v>280000</v>
      </c>
      <c r="G14" s="11">
        <v>364560</v>
      </c>
      <c r="H14" s="12">
        <v>29900</v>
      </c>
      <c r="I14" s="20" t="s">
        <v>68</v>
      </c>
      <c r="J14" s="14">
        <v>14</v>
      </c>
      <c r="K14" s="15" t="s">
        <v>16</v>
      </c>
    </row>
    <row r="15" spans="1:11" s="48" customFormat="1" ht="56.25" customHeight="1" x14ac:dyDescent="0.25">
      <c r="A15" s="49"/>
      <c r="B15" s="7" t="s">
        <v>69</v>
      </c>
      <c r="C15" s="42" t="s">
        <v>155</v>
      </c>
      <c r="D15" s="8" t="s">
        <v>70</v>
      </c>
      <c r="E15" s="9" t="s">
        <v>71</v>
      </c>
      <c r="F15" s="17">
        <v>500000</v>
      </c>
      <c r="G15" s="18">
        <v>636100</v>
      </c>
      <c r="H15" s="19">
        <v>39900</v>
      </c>
      <c r="I15" s="20" t="s">
        <v>72</v>
      </c>
      <c r="J15" s="14">
        <v>14</v>
      </c>
      <c r="K15" s="15" t="s">
        <v>16</v>
      </c>
    </row>
    <row r="16" spans="1:11" s="48" customFormat="1" ht="45" x14ac:dyDescent="0.25">
      <c r="A16" s="49"/>
      <c r="B16" s="16" t="s">
        <v>73</v>
      </c>
      <c r="C16" s="42" t="s">
        <v>139</v>
      </c>
      <c r="D16" s="8" t="s">
        <v>74</v>
      </c>
      <c r="E16" s="9" t="s">
        <v>75</v>
      </c>
      <c r="F16" s="17">
        <v>200000</v>
      </c>
      <c r="G16" s="18">
        <v>260400</v>
      </c>
      <c r="H16" s="19">
        <v>24900</v>
      </c>
      <c r="I16" s="20" t="s">
        <v>43</v>
      </c>
      <c r="J16" s="14">
        <v>10</v>
      </c>
      <c r="K16" s="15" t="s">
        <v>16</v>
      </c>
    </row>
    <row r="17" spans="1:11" s="48" customFormat="1" ht="52.5" customHeight="1" x14ac:dyDescent="0.25">
      <c r="A17" s="46"/>
      <c r="B17" s="22" t="s">
        <v>76</v>
      </c>
      <c r="C17" s="43" t="s">
        <v>152</v>
      </c>
      <c r="D17" s="23" t="s">
        <v>77</v>
      </c>
      <c r="E17" s="24" t="s">
        <v>78</v>
      </c>
      <c r="F17" s="17">
        <v>200000</v>
      </c>
      <c r="G17" s="18">
        <v>260400</v>
      </c>
      <c r="H17" s="19">
        <v>19900</v>
      </c>
      <c r="I17" s="20" t="s">
        <v>43</v>
      </c>
      <c r="J17" s="25">
        <v>7</v>
      </c>
      <c r="K17" s="26" t="s">
        <v>79</v>
      </c>
    </row>
    <row r="18" spans="1:11" s="48" customFormat="1" ht="45" x14ac:dyDescent="0.25">
      <c r="A18" s="45" t="s">
        <v>80</v>
      </c>
      <c r="B18" s="7" t="s">
        <v>81</v>
      </c>
      <c r="C18" s="42" t="s">
        <v>154</v>
      </c>
      <c r="D18" s="8" t="s">
        <v>82</v>
      </c>
      <c r="E18" s="9" t="s">
        <v>83</v>
      </c>
      <c r="F18" s="10">
        <v>300000</v>
      </c>
      <c r="G18" s="11">
        <v>390600</v>
      </c>
      <c r="H18" s="12">
        <v>34900</v>
      </c>
      <c r="I18" s="20" t="s">
        <v>84</v>
      </c>
      <c r="J18" s="14">
        <v>20</v>
      </c>
      <c r="K18" s="15" t="s">
        <v>30</v>
      </c>
    </row>
    <row r="19" spans="1:11" s="48" customFormat="1" ht="53.25" customHeight="1" x14ac:dyDescent="0.25">
      <c r="A19" s="49"/>
      <c r="B19" s="7" t="s">
        <v>85</v>
      </c>
      <c r="C19" s="42" t="s">
        <v>140</v>
      </c>
      <c r="D19" s="8" t="s">
        <v>86</v>
      </c>
      <c r="E19" s="9" t="s">
        <v>87</v>
      </c>
      <c r="F19" s="17">
        <v>250000</v>
      </c>
      <c r="G19" s="18">
        <v>325500</v>
      </c>
      <c r="H19" s="19">
        <v>24900</v>
      </c>
      <c r="I19" s="20" t="s">
        <v>88</v>
      </c>
      <c r="J19" s="14">
        <v>10</v>
      </c>
      <c r="K19" s="15" t="s">
        <v>16</v>
      </c>
    </row>
    <row r="20" spans="1:11" s="48" customFormat="1" ht="50.25" customHeight="1" x14ac:dyDescent="0.25">
      <c r="A20" s="49"/>
      <c r="B20" s="7" t="s">
        <v>89</v>
      </c>
      <c r="C20" s="42" t="s">
        <v>153</v>
      </c>
      <c r="D20" s="8" t="s">
        <v>90</v>
      </c>
      <c r="E20" s="9" t="s">
        <v>91</v>
      </c>
      <c r="F20" s="17">
        <v>400000</v>
      </c>
      <c r="G20" s="18">
        <v>520800</v>
      </c>
      <c r="H20" s="19">
        <v>34900</v>
      </c>
      <c r="I20" s="20" t="s">
        <v>92</v>
      </c>
      <c r="J20" s="14">
        <v>20</v>
      </c>
      <c r="K20" s="15" t="s">
        <v>16</v>
      </c>
    </row>
    <row r="21" spans="1:11" s="48" customFormat="1" ht="54" customHeight="1" x14ac:dyDescent="0.25">
      <c r="A21" s="46"/>
      <c r="B21" s="22" t="s">
        <v>93</v>
      </c>
      <c r="C21" s="43" t="s">
        <v>141</v>
      </c>
      <c r="D21" s="23" t="s">
        <v>94</v>
      </c>
      <c r="E21" s="24" t="s">
        <v>95</v>
      </c>
      <c r="F21" s="17">
        <v>400000</v>
      </c>
      <c r="G21" s="18">
        <v>520800</v>
      </c>
      <c r="H21" s="19">
        <v>39900</v>
      </c>
      <c r="I21" s="28" t="s">
        <v>92</v>
      </c>
      <c r="J21" s="25">
        <v>20</v>
      </c>
      <c r="K21" s="29" t="s">
        <v>79</v>
      </c>
    </row>
    <row r="22" spans="1:11" s="48" customFormat="1" ht="60" x14ac:dyDescent="0.25">
      <c r="A22" s="45" t="s">
        <v>96</v>
      </c>
      <c r="B22" s="16" t="s">
        <v>97</v>
      </c>
      <c r="C22" s="42" t="s">
        <v>151</v>
      </c>
      <c r="D22" s="8" t="s">
        <v>98</v>
      </c>
      <c r="E22" s="9" t="s">
        <v>99</v>
      </c>
      <c r="F22" s="10">
        <v>160000</v>
      </c>
      <c r="G22" s="11">
        <v>208320</v>
      </c>
      <c r="H22" s="12">
        <v>19900</v>
      </c>
      <c r="I22" s="20" t="s">
        <v>47</v>
      </c>
      <c r="J22" s="14">
        <v>10</v>
      </c>
      <c r="K22" s="30" t="s">
        <v>79</v>
      </c>
    </row>
    <row r="23" spans="1:11" s="48" customFormat="1" ht="49.5" customHeight="1" x14ac:dyDescent="0.25">
      <c r="A23" s="46"/>
      <c r="B23" s="27" t="s">
        <v>100</v>
      </c>
      <c r="C23" s="43" t="s">
        <v>142</v>
      </c>
      <c r="D23" s="23" t="s">
        <v>101</v>
      </c>
      <c r="E23" s="24" t="s">
        <v>102</v>
      </c>
      <c r="F23" s="17">
        <v>160000</v>
      </c>
      <c r="G23" s="18">
        <v>208320</v>
      </c>
      <c r="H23" s="19">
        <v>19900</v>
      </c>
      <c r="I23" s="20" t="s">
        <v>47</v>
      </c>
      <c r="J23" s="25">
        <v>7</v>
      </c>
      <c r="K23" s="26" t="s">
        <v>16</v>
      </c>
    </row>
    <row r="24" spans="1:11" s="48" customFormat="1" ht="54" customHeight="1" x14ac:dyDescent="0.25">
      <c r="A24" s="45" t="s">
        <v>103</v>
      </c>
      <c r="B24" s="16" t="s">
        <v>104</v>
      </c>
      <c r="C24" s="42" t="s">
        <v>150</v>
      </c>
      <c r="D24" s="8" t="s">
        <v>105</v>
      </c>
      <c r="E24" s="9" t="s">
        <v>106</v>
      </c>
      <c r="F24" s="10">
        <v>180000</v>
      </c>
      <c r="G24" s="11">
        <v>234360</v>
      </c>
      <c r="H24" s="12">
        <v>24900</v>
      </c>
      <c r="I24" s="28" t="s">
        <v>107</v>
      </c>
      <c r="J24" s="14">
        <v>10</v>
      </c>
      <c r="K24" s="15" t="s">
        <v>16</v>
      </c>
    </row>
    <row r="25" spans="1:11" s="48" customFormat="1" ht="60" x14ac:dyDescent="0.25">
      <c r="A25" s="46"/>
      <c r="B25" s="27" t="s">
        <v>108</v>
      </c>
      <c r="C25" s="43" t="s">
        <v>149</v>
      </c>
      <c r="D25" s="23" t="s">
        <v>109</v>
      </c>
      <c r="E25" s="24" t="s">
        <v>110</v>
      </c>
      <c r="F25" s="17">
        <v>240000</v>
      </c>
      <c r="G25" s="18">
        <v>312480</v>
      </c>
      <c r="H25" s="19">
        <v>29900</v>
      </c>
      <c r="I25" s="20" t="s">
        <v>111</v>
      </c>
      <c r="J25" s="25">
        <v>7</v>
      </c>
      <c r="K25" s="26" t="s">
        <v>16</v>
      </c>
    </row>
  </sheetData>
  <mergeCells count="9">
    <mergeCell ref="A24:A25"/>
    <mergeCell ref="A26:XFD1048576"/>
    <mergeCell ref="L1:XFD25"/>
    <mergeCell ref="A2:A6"/>
    <mergeCell ref="A7:A11"/>
    <mergeCell ref="A12:A13"/>
    <mergeCell ref="A14:A17"/>
    <mergeCell ref="A18:A21"/>
    <mergeCell ref="A22:A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E47DB-70CB-4EF8-9F87-0EB64DB4E5E2}">
  <dimension ref="A1:L29"/>
  <sheetViews>
    <sheetView zoomScale="70" zoomScaleNormal="70" workbookViewId="0">
      <selection activeCell="I2" sqref="I2:I6"/>
    </sheetView>
  </sheetViews>
  <sheetFormatPr defaultRowHeight="15" x14ac:dyDescent="0.25"/>
  <cols>
    <col min="1" max="1" width="32.28515625" style="47" customWidth="1"/>
    <col min="2" max="2" width="23.85546875" style="47" customWidth="1"/>
    <col min="3" max="3" width="52.140625" style="47" customWidth="1"/>
    <col min="4" max="4" width="67.42578125" style="47" customWidth="1"/>
    <col min="5" max="5" width="25.85546875" style="47" customWidth="1"/>
    <col min="6" max="6" width="17" style="47" customWidth="1"/>
    <col min="7" max="7" width="18.85546875" style="47" customWidth="1"/>
    <col min="8" max="8" width="17.42578125" style="47" customWidth="1"/>
    <col min="9" max="9" width="25.5703125" style="47" customWidth="1"/>
    <col min="10" max="10" width="14.140625" style="47" customWidth="1"/>
    <col min="11" max="11" width="25.28515625" style="47" customWidth="1"/>
    <col min="12" max="16384" width="9.140625" style="47"/>
  </cols>
  <sheetData>
    <row r="1" spans="1:12" ht="30" x14ac:dyDescent="0.25">
      <c r="A1" s="31" t="s">
        <v>112</v>
      </c>
      <c r="B1" s="2" t="s">
        <v>113</v>
      </c>
      <c r="C1" s="2" t="s">
        <v>114</v>
      </c>
      <c r="D1" s="2" t="s">
        <v>2</v>
      </c>
      <c r="E1" s="3" t="s">
        <v>4</v>
      </c>
      <c r="F1" s="32" t="s">
        <v>115</v>
      </c>
      <c r="G1" s="1" t="s">
        <v>116</v>
      </c>
      <c r="H1" s="33" t="s">
        <v>117</v>
      </c>
      <c r="I1" s="1" t="s">
        <v>118</v>
      </c>
      <c r="J1" s="4" t="s">
        <v>9</v>
      </c>
      <c r="K1" s="34" t="s">
        <v>10</v>
      </c>
      <c r="L1" s="48"/>
    </row>
    <row r="2" spans="1:12" ht="45" x14ac:dyDescent="0.25">
      <c r="A2" s="53" t="s">
        <v>119</v>
      </c>
      <c r="B2" s="56" t="s">
        <v>120</v>
      </c>
      <c r="C2" s="7" t="s">
        <v>12</v>
      </c>
      <c r="D2" s="42" t="s">
        <v>143</v>
      </c>
      <c r="E2" s="9" t="s">
        <v>145</v>
      </c>
      <c r="F2" s="35">
        <v>19900</v>
      </c>
      <c r="G2" s="58">
        <f>SUM(F2:F6)</f>
        <v>114500</v>
      </c>
      <c r="H2" s="60">
        <f>G2/2</f>
        <v>57250</v>
      </c>
      <c r="I2" s="61" t="s">
        <v>121</v>
      </c>
      <c r="J2" s="62">
        <v>14</v>
      </c>
      <c r="K2" s="72" t="s">
        <v>122</v>
      </c>
      <c r="L2" s="48"/>
    </row>
    <row r="3" spans="1:12" ht="60" x14ac:dyDescent="0.25">
      <c r="A3" s="54"/>
      <c r="B3" s="56"/>
      <c r="C3" s="16" t="s">
        <v>17</v>
      </c>
      <c r="D3" s="42" t="s">
        <v>131</v>
      </c>
      <c r="E3" s="9" t="s">
        <v>144</v>
      </c>
      <c r="F3" s="35">
        <v>14900</v>
      </c>
      <c r="G3" s="59"/>
      <c r="H3" s="60"/>
      <c r="I3" s="61"/>
      <c r="J3" s="63"/>
      <c r="K3" s="73"/>
      <c r="L3" s="48"/>
    </row>
    <row r="4" spans="1:12" ht="60" x14ac:dyDescent="0.25">
      <c r="A4" s="54"/>
      <c r="B4" s="56"/>
      <c r="C4" s="7" t="s">
        <v>26</v>
      </c>
      <c r="D4" s="42" t="s">
        <v>132</v>
      </c>
      <c r="E4" s="36" t="s">
        <v>28</v>
      </c>
      <c r="F4" s="35">
        <v>24900</v>
      </c>
      <c r="G4" s="59"/>
      <c r="H4" s="60"/>
      <c r="I4" s="61"/>
      <c r="J4" s="63"/>
      <c r="K4" s="73"/>
      <c r="L4" s="48"/>
    </row>
    <row r="5" spans="1:12" ht="45" x14ac:dyDescent="0.25">
      <c r="A5" s="54"/>
      <c r="B5" s="56"/>
      <c r="C5" s="7" t="s">
        <v>36</v>
      </c>
      <c r="D5" s="42" t="s">
        <v>134</v>
      </c>
      <c r="E5" s="9" t="s">
        <v>38</v>
      </c>
      <c r="F5" s="37">
        <v>29900</v>
      </c>
      <c r="G5" s="59"/>
      <c r="H5" s="60"/>
      <c r="I5" s="61"/>
      <c r="J5" s="63"/>
      <c r="K5" s="73"/>
      <c r="L5" s="48"/>
    </row>
    <row r="6" spans="1:12" ht="45" x14ac:dyDescent="0.25">
      <c r="A6" s="55"/>
      <c r="B6" s="57"/>
      <c r="C6" s="38" t="s">
        <v>49</v>
      </c>
      <c r="D6" s="43" t="s">
        <v>148</v>
      </c>
      <c r="E6" s="24" t="s">
        <v>51</v>
      </c>
      <c r="F6" s="35">
        <v>24900</v>
      </c>
      <c r="G6" s="59"/>
      <c r="H6" s="60"/>
      <c r="I6" s="61"/>
      <c r="J6" s="64"/>
      <c r="K6" s="74"/>
      <c r="L6" s="48"/>
    </row>
    <row r="7" spans="1:12" ht="45" x14ac:dyDescent="0.25">
      <c r="A7" s="53" t="s">
        <v>123</v>
      </c>
      <c r="B7" s="65" t="s">
        <v>124</v>
      </c>
      <c r="C7" s="39" t="s">
        <v>12</v>
      </c>
      <c r="D7" s="42" t="s">
        <v>143</v>
      </c>
      <c r="E7" s="40" t="s">
        <v>14</v>
      </c>
      <c r="F7" s="35">
        <v>19900</v>
      </c>
      <c r="G7" s="58">
        <f>SUM(F7:F16)</f>
        <v>259000</v>
      </c>
      <c r="H7" s="69">
        <f>G7/2.11</f>
        <v>122748.81516587679</v>
      </c>
      <c r="I7" s="70" t="s">
        <v>125</v>
      </c>
      <c r="J7" s="63">
        <v>30</v>
      </c>
      <c r="K7" s="50" t="s">
        <v>126</v>
      </c>
      <c r="L7" s="48"/>
    </row>
    <row r="8" spans="1:12" ht="60" x14ac:dyDescent="0.25">
      <c r="A8" s="54"/>
      <c r="B8" s="56"/>
      <c r="C8" s="16" t="s">
        <v>17</v>
      </c>
      <c r="D8" s="42" t="s">
        <v>131</v>
      </c>
      <c r="E8" s="9" t="s">
        <v>19</v>
      </c>
      <c r="F8" s="35">
        <v>14900</v>
      </c>
      <c r="G8" s="59"/>
      <c r="H8" s="69"/>
      <c r="I8" s="71"/>
      <c r="J8" s="63"/>
      <c r="K8" s="51"/>
      <c r="L8" s="48"/>
    </row>
    <row r="9" spans="1:12" ht="45" x14ac:dyDescent="0.25">
      <c r="A9" s="54"/>
      <c r="B9" s="56"/>
      <c r="C9" s="16" t="s">
        <v>22</v>
      </c>
      <c r="D9" s="42" t="s">
        <v>146</v>
      </c>
      <c r="E9" s="9" t="s">
        <v>24</v>
      </c>
      <c r="F9" s="35">
        <v>29900</v>
      </c>
      <c r="G9" s="59"/>
      <c r="H9" s="69"/>
      <c r="I9" s="71"/>
      <c r="J9" s="63"/>
      <c r="K9" s="51"/>
      <c r="L9" s="48"/>
    </row>
    <row r="10" spans="1:12" ht="45" x14ac:dyDescent="0.25">
      <c r="A10" s="54"/>
      <c r="B10" s="56"/>
      <c r="C10" s="7" t="s">
        <v>36</v>
      </c>
      <c r="D10" s="42" t="s">
        <v>134</v>
      </c>
      <c r="E10" s="9" t="s">
        <v>38</v>
      </c>
      <c r="F10" s="35">
        <v>29900</v>
      </c>
      <c r="G10" s="59"/>
      <c r="H10" s="69"/>
      <c r="I10" s="71"/>
      <c r="J10" s="63"/>
      <c r="K10" s="51"/>
      <c r="L10" s="48"/>
    </row>
    <row r="11" spans="1:12" ht="75" x14ac:dyDescent="0.25">
      <c r="A11" s="54"/>
      <c r="B11" s="56"/>
      <c r="C11" s="7" t="s">
        <v>40</v>
      </c>
      <c r="D11" s="42" t="s">
        <v>135</v>
      </c>
      <c r="E11" s="9" t="s">
        <v>42</v>
      </c>
      <c r="F11" s="35">
        <v>19900</v>
      </c>
      <c r="G11" s="59"/>
      <c r="H11" s="69"/>
      <c r="I11" s="71"/>
      <c r="J11" s="63"/>
      <c r="K11" s="51"/>
      <c r="L11" s="48"/>
    </row>
    <row r="12" spans="1:12" ht="45" x14ac:dyDescent="0.25">
      <c r="A12" s="54"/>
      <c r="B12" s="56"/>
      <c r="C12" s="16" t="s">
        <v>49</v>
      </c>
      <c r="D12" s="42" t="s">
        <v>148</v>
      </c>
      <c r="E12" s="9" t="s">
        <v>51</v>
      </c>
      <c r="F12" s="35">
        <v>24900</v>
      </c>
      <c r="G12" s="59"/>
      <c r="H12" s="69"/>
      <c r="I12" s="71"/>
      <c r="J12" s="63"/>
      <c r="K12" s="51"/>
      <c r="L12" s="48"/>
    </row>
    <row r="13" spans="1:12" ht="45" x14ac:dyDescent="0.25">
      <c r="A13" s="54"/>
      <c r="B13" s="56"/>
      <c r="C13" s="7" t="s">
        <v>58</v>
      </c>
      <c r="D13" s="42" t="s">
        <v>156</v>
      </c>
      <c r="E13" s="9" t="s">
        <v>60</v>
      </c>
      <c r="F13" s="35">
        <v>24900</v>
      </c>
      <c r="G13" s="59"/>
      <c r="H13" s="69"/>
      <c r="I13" s="71"/>
      <c r="J13" s="63"/>
      <c r="K13" s="51"/>
      <c r="L13" s="48"/>
    </row>
    <row r="14" spans="1:12" ht="45" x14ac:dyDescent="0.25">
      <c r="A14" s="54"/>
      <c r="B14" s="56"/>
      <c r="C14" s="16" t="s">
        <v>65</v>
      </c>
      <c r="D14" s="42" t="s">
        <v>138</v>
      </c>
      <c r="E14" s="9" t="s">
        <v>67</v>
      </c>
      <c r="F14" s="35">
        <v>29900</v>
      </c>
      <c r="G14" s="59"/>
      <c r="H14" s="69"/>
      <c r="I14" s="71"/>
      <c r="J14" s="63"/>
      <c r="K14" s="51"/>
      <c r="L14" s="48"/>
    </row>
    <row r="15" spans="1:12" ht="60" x14ac:dyDescent="0.25">
      <c r="A15" s="54"/>
      <c r="B15" s="56"/>
      <c r="C15" s="7" t="s">
        <v>69</v>
      </c>
      <c r="D15" s="42" t="s">
        <v>155</v>
      </c>
      <c r="E15" s="9" t="s">
        <v>71</v>
      </c>
      <c r="F15" s="35">
        <v>39900</v>
      </c>
      <c r="G15" s="59"/>
      <c r="H15" s="69"/>
      <c r="I15" s="71"/>
      <c r="J15" s="63"/>
      <c r="K15" s="51"/>
      <c r="L15" s="48"/>
    </row>
    <row r="16" spans="1:12" ht="60" x14ac:dyDescent="0.25">
      <c r="A16" s="55"/>
      <c r="B16" s="57"/>
      <c r="C16" s="41" t="s">
        <v>85</v>
      </c>
      <c r="D16" s="43" t="s">
        <v>140</v>
      </c>
      <c r="E16" s="24" t="s">
        <v>87</v>
      </c>
      <c r="F16" s="35">
        <v>24900</v>
      </c>
      <c r="G16" s="59"/>
      <c r="H16" s="69"/>
      <c r="I16" s="71"/>
      <c r="J16" s="64"/>
      <c r="K16" s="52"/>
      <c r="L16" s="48"/>
    </row>
    <row r="17" spans="1:11" ht="45" x14ac:dyDescent="0.25">
      <c r="A17" s="53" t="s">
        <v>127</v>
      </c>
      <c r="B17" s="65" t="s">
        <v>128</v>
      </c>
      <c r="C17" s="39" t="s">
        <v>36</v>
      </c>
      <c r="D17" s="42" t="s">
        <v>134</v>
      </c>
      <c r="E17" s="40" t="s">
        <v>38</v>
      </c>
      <c r="F17" s="35">
        <v>29900</v>
      </c>
      <c r="G17" s="66">
        <f>SUM(F17:F29)</f>
        <v>358700</v>
      </c>
      <c r="H17" s="69">
        <f>G17/2.22</f>
        <v>161576.57657657657</v>
      </c>
      <c r="I17" s="70" t="s">
        <v>129</v>
      </c>
      <c r="J17" s="63">
        <v>60</v>
      </c>
      <c r="K17" s="50" t="s">
        <v>130</v>
      </c>
    </row>
    <row r="18" spans="1:11" ht="75" x14ac:dyDescent="0.25">
      <c r="A18" s="54"/>
      <c r="B18" s="56"/>
      <c r="C18" s="7" t="s">
        <v>40</v>
      </c>
      <c r="D18" s="42" t="s">
        <v>135</v>
      </c>
      <c r="E18" s="9" t="s">
        <v>42</v>
      </c>
      <c r="F18" s="35">
        <v>19900</v>
      </c>
      <c r="G18" s="67"/>
      <c r="H18" s="69"/>
      <c r="I18" s="71"/>
      <c r="J18" s="63"/>
      <c r="K18" s="51"/>
    </row>
    <row r="19" spans="1:11" ht="45" x14ac:dyDescent="0.25">
      <c r="A19" s="54"/>
      <c r="B19" s="56"/>
      <c r="C19" s="16" t="s">
        <v>49</v>
      </c>
      <c r="D19" s="42" t="s">
        <v>148</v>
      </c>
      <c r="E19" s="9" t="s">
        <v>51</v>
      </c>
      <c r="F19" s="35">
        <v>24900</v>
      </c>
      <c r="G19" s="67"/>
      <c r="H19" s="69"/>
      <c r="I19" s="71"/>
      <c r="J19" s="63"/>
      <c r="K19" s="51"/>
    </row>
    <row r="20" spans="1:11" ht="45" x14ac:dyDescent="0.25">
      <c r="A20" s="54"/>
      <c r="B20" s="56"/>
      <c r="C20" s="7" t="s">
        <v>58</v>
      </c>
      <c r="D20" s="42" t="s">
        <v>156</v>
      </c>
      <c r="E20" s="9" t="s">
        <v>60</v>
      </c>
      <c r="F20" s="37">
        <v>24900</v>
      </c>
      <c r="G20" s="67"/>
      <c r="H20" s="69"/>
      <c r="I20" s="71"/>
      <c r="J20" s="63"/>
      <c r="K20" s="51"/>
    </row>
    <row r="21" spans="1:11" ht="45" x14ac:dyDescent="0.25">
      <c r="A21" s="54"/>
      <c r="B21" s="56"/>
      <c r="C21" s="7" t="s">
        <v>61</v>
      </c>
      <c r="D21" s="44" t="s">
        <v>137</v>
      </c>
      <c r="E21" s="9" t="s">
        <v>63</v>
      </c>
      <c r="F21" s="35">
        <v>19900</v>
      </c>
      <c r="G21" s="67"/>
      <c r="H21" s="69"/>
      <c r="I21" s="71"/>
      <c r="J21" s="63"/>
      <c r="K21" s="51"/>
    </row>
    <row r="22" spans="1:11" ht="45" x14ac:dyDescent="0.25">
      <c r="A22" s="54"/>
      <c r="B22" s="56"/>
      <c r="C22" s="16" t="s">
        <v>65</v>
      </c>
      <c r="D22" s="42" t="s">
        <v>138</v>
      </c>
      <c r="E22" s="9" t="s">
        <v>67</v>
      </c>
      <c r="F22" s="37">
        <v>29900</v>
      </c>
      <c r="G22" s="67"/>
      <c r="H22" s="69"/>
      <c r="I22" s="71"/>
      <c r="J22" s="63"/>
      <c r="K22" s="51"/>
    </row>
    <row r="23" spans="1:11" ht="45" x14ac:dyDescent="0.25">
      <c r="A23" s="54"/>
      <c r="B23" s="56"/>
      <c r="C23" s="16" t="s">
        <v>73</v>
      </c>
      <c r="D23" s="42" t="s">
        <v>139</v>
      </c>
      <c r="E23" s="9" t="s">
        <v>75</v>
      </c>
      <c r="F23" s="35">
        <v>24900</v>
      </c>
      <c r="G23" s="67"/>
      <c r="H23" s="69"/>
      <c r="I23" s="71"/>
      <c r="J23" s="63"/>
      <c r="K23" s="51"/>
    </row>
    <row r="24" spans="1:11" ht="45" x14ac:dyDescent="0.25">
      <c r="A24" s="54"/>
      <c r="B24" s="56"/>
      <c r="C24" s="16" t="s">
        <v>76</v>
      </c>
      <c r="D24" s="44" t="s">
        <v>152</v>
      </c>
      <c r="E24" s="9" t="s">
        <v>78</v>
      </c>
      <c r="F24" s="35">
        <v>19900</v>
      </c>
      <c r="G24" s="67"/>
      <c r="H24" s="69"/>
      <c r="I24" s="71"/>
      <c r="J24" s="63"/>
      <c r="K24" s="51"/>
    </row>
    <row r="25" spans="1:11" ht="45" x14ac:dyDescent="0.25">
      <c r="A25" s="54"/>
      <c r="B25" s="56"/>
      <c r="C25" s="7" t="s">
        <v>81</v>
      </c>
      <c r="D25" s="42" t="s">
        <v>154</v>
      </c>
      <c r="E25" s="9" t="s">
        <v>83</v>
      </c>
      <c r="F25" s="37">
        <v>34900</v>
      </c>
      <c r="G25" s="67"/>
      <c r="H25" s="69"/>
      <c r="I25" s="71"/>
      <c r="J25" s="63"/>
      <c r="K25" s="51"/>
    </row>
    <row r="26" spans="1:11" ht="60" x14ac:dyDescent="0.25">
      <c r="A26" s="54"/>
      <c r="B26" s="56"/>
      <c r="C26" s="7" t="s">
        <v>85</v>
      </c>
      <c r="D26" s="42" t="s">
        <v>140</v>
      </c>
      <c r="E26" s="9" t="s">
        <v>87</v>
      </c>
      <c r="F26" s="35">
        <v>24900</v>
      </c>
      <c r="G26" s="67"/>
      <c r="H26" s="69"/>
      <c r="I26" s="71"/>
      <c r="J26" s="63"/>
      <c r="K26" s="51"/>
    </row>
    <row r="27" spans="1:11" ht="60" x14ac:dyDescent="0.25">
      <c r="A27" s="54"/>
      <c r="B27" s="56"/>
      <c r="C27" s="7" t="s">
        <v>89</v>
      </c>
      <c r="D27" s="42" t="s">
        <v>153</v>
      </c>
      <c r="E27" s="9" t="s">
        <v>91</v>
      </c>
      <c r="F27" s="35">
        <v>34900</v>
      </c>
      <c r="G27" s="67"/>
      <c r="H27" s="69"/>
      <c r="I27" s="71"/>
      <c r="J27" s="63"/>
      <c r="K27" s="51"/>
    </row>
    <row r="28" spans="1:11" ht="60" x14ac:dyDescent="0.25">
      <c r="A28" s="54"/>
      <c r="B28" s="56"/>
      <c r="C28" s="16" t="s">
        <v>93</v>
      </c>
      <c r="D28" s="44" t="s">
        <v>141</v>
      </c>
      <c r="E28" s="9" t="s">
        <v>95</v>
      </c>
      <c r="F28" s="35">
        <v>39900</v>
      </c>
      <c r="G28" s="67"/>
      <c r="H28" s="69"/>
      <c r="I28" s="71"/>
      <c r="J28" s="63"/>
      <c r="K28" s="51"/>
    </row>
    <row r="29" spans="1:11" ht="60" x14ac:dyDescent="0.25">
      <c r="A29" s="55"/>
      <c r="B29" s="57"/>
      <c r="C29" s="41" t="s">
        <v>108</v>
      </c>
      <c r="D29" s="43" t="s">
        <v>149</v>
      </c>
      <c r="E29" s="24" t="s">
        <v>110</v>
      </c>
      <c r="F29" s="35">
        <v>29900</v>
      </c>
      <c r="G29" s="68"/>
      <c r="H29" s="69"/>
      <c r="I29" s="71"/>
      <c r="J29" s="64"/>
      <c r="K29" s="52"/>
    </row>
  </sheetData>
  <mergeCells count="23">
    <mergeCell ref="K17:K29"/>
    <mergeCell ref="L1:XFD29"/>
    <mergeCell ref="A30:XFD1048576"/>
    <mergeCell ref="A17:A29"/>
    <mergeCell ref="B17:B29"/>
    <mergeCell ref="G17:G29"/>
    <mergeCell ref="H17:H29"/>
    <mergeCell ref="I17:I29"/>
    <mergeCell ref="J17:J29"/>
    <mergeCell ref="K2:K6"/>
    <mergeCell ref="A7:A16"/>
    <mergeCell ref="B7:B16"/>
    <mergeCell ref="G7:G16"/>
    <mergeCell ref="H7:H16"/>
    <mergeCell ref="I7:I16"/>
    <mergeCell ref="J7:J16"/>
    <mergeCell ref="K7:K16"/>
    <mergeCell ref="A2:A6"/>
    <mergeCell ref="B2:B6"/>
    <mergeCell ref="G2:G6"/>
    <mergeCell ref="H2:H6"/>
    <mergeCell ref="I2:I6"/>
    <mergeCell ref="J2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Прайс-лист розницы</vt:lpstr>
      <vt:lpstr>Пакетные решения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 Баланов</dc:creator>
  <cp:lastModifiedBy>Антон Баланов</cp:lastModifiedBy>
  <dcterms:created xsi:type="dcterms:W3CDTF">2015-06-05T18:19:34Z</dcterms:created>
  <dcterms:modified xsi:type="dcterms:W3CDTF">2026-10-25T23:30:16Z</dcterms:modified>
</cp:coreProperties>
</file>